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vlov\Desktop\02.2015\"/>
    </mc:Choice>
  </mc:AlternateContent>
  <bookViews>
    <workbookView xWindow="240" yWindow="30" windowWidth="19320" windowHeight="12405" activeTab="1"/>
  </bookViews>
  <sheets>
    <sheet name="плащане по обособена позиция №1" sheetId="8" r:id="rId1"/>
    <sheet name="плащане по обособена позиция №2" sheetId="9" r:id="rId2"/>
  </sheets>
  <definedNames>
    <definedName name="_xlnm.Print_Area" localSheetId="0">'плащане по обособена позиция №1'!$B$1:$E$16</definedName>
    <definedName name="_xlnm.Print_Titles" localSheetId="0">'плащане по обособена позиция №1'!$2:$2</definedName>
  </definedNames>
  <calcPr calcId="152511"/>
</workbook>
</file>

<file path=xl/calcChain.xml><?xml version="1.0" encoding="utf-8"?>
<calcChain xmlns="http://schemas.openxmlformats.org/spreadsheetml/2006/main">
  <c r="D33" i="9" l="1"/>
  <c r="D32" i="9"/>
  <c r="D39" i="9" s="1"/>
  <c r="D31" i="9"/>
  <c r="D30" i="9"/>
  <c r="D29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8" i="9"/>
  <c r="D34" i="9"/>
  <c r="D35" i="9"/>
  <c r="D36" i="9"/>
  <c r="D37" i="9"/>
  <c r="D38" i="9"/>
  <c r="D5" i="9"/>
  <c r="D41" i="9"/>
  <c r="C39" i="9"/>
  <c r="C42" i="9"/>
  <c r="D42" i="9"/>
  <c r="C27" i="9"/>
  <c r="D27" i="9" s="1"/>
  <c r="C14" i="9"/>
  <c r="D5" i="8"/>
  <c r="D18" i="8" s="1"/>
  <c r="E22" i="8" s="1"/>
  <c r="E23" i="8" s="1"/>
  <c r="D6" i="8"/>
  <c r="D7" i="8"/>
  <c r="D8" i="8"/>
  <c r="D9" i="8"/>
  <c r="D10" i="8"/>
  <c r="D11" i="8"/>
  <c r="D12" i="8"/>
  <c r="D13" i="8"/>
  <c r="D14" i="8"/>
  <c r="D15" i="8"/>
  <c r="E18" i="8"/>
  <c r="F21" i="8"/>
  <c r="F22" i="8"/>
  <c r="F23" i="8"/>
  <c r="C40" i="9"/>
  <c r="D40" i="9"/>
  <c r="C43" i="9"/>
  <c r="D43" i="9" s="1"/>
</calcChain>
</file>

<file path=xl/sharedStrings.xml><?xml version="1.0" encoding="utf-8"?>
<sst xmlns="http://schemas.openxmlformats.org/spreadsheetml/2006/main" count="82" uniqueCount="73">
  <si>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</si>
  <si>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</si>
  <si>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</si>
  <si>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</si>
  <si>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</si>
  <si>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</si>
  <si>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</si>
  <si>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</si>
  <si>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</si>
  <si>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</si>
  <si>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</si>
  <si>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</si>
  <si>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1976/13.01.2014</t>
  </si>
  <si>
    <t>2086/12.02.2014</t>
  </si>
  <si>
    <t>2195/04.03.2014</t>
  </si>
  <si>
    <t>2307/01.04.2014</t>
  </si>
  <si>
    <t>2343/07.05.2014</t>
  </si>
  <si>
    <t>2380/03.06.2014</t>
  </si>
  <si>
    <t>2416/02.07.2014</t>
  </si>
  <si>
    <t>2452/05.08.2014</t>
  </si>
  <si>
    <t>2485/01.09.2014</t>
  </si>
  <si>
    <t>2517/02.10.2014</t>
  </si>
  <si>
    <t>2551/04.11.2014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</si>
  <si>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ОТ  „АГЕНЦИЯ ЗА СИГУРНОСТ, ОХРАНА И ПРОУЧВАНЕ - ЩИТ” ООД – Русе по Договор № 95В00-18/25.02.2013 г. по обособена позиция №1 с предмет: "Организиране и провеждане на денонощна физическа охрана на райони и имущество на Русенски университет "Ангел Кънчев" за периода от 25.02.2013 г. до 24.02.2016 г.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</si>
  <si>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по изпълнение на договор след проведена процедура с предмет „Организиране и провеждане на денонощна физическа охрана на райони и имущество на Русенски университет „Ангел Кънчев – Русе и филиал Разград по обособени позиции”,                                                                                                              ОТ  „БАТ СЕКЮРИТИ” ЕООД по Договор № 95В00-17/25.02.2013 г за  обособена позиция №2 с предмет: „Организиране и провеждане на денонощна физическа охрана на райони и имущество на Русенски университет „Ангел Кънчев” – филиал Разград за периода от 25.02.2013 г. до 24.02.2016 г.</t>
  </si>
  <si>
    <t>2623/06.01.2015</t>
  </si>
  <si>
    <t>2663/02.02.2015</t>
  </si>
  <si>
    <t>0000016980</t>
  </si>
  <si>
    <t>01,04,2013</t>
  </si>
  <si>
    <t>0000017327</t>
  </si>
  <si>
    <t>07,05,2013</t>
  </si>
  <si>
    <t>0000017655</t>
  </si>
  <si>
    <t>03,06,2013</t>
  </si>
  <si>
    <t>0000018005</t>
  </si>
  <si>
    <t>01,07,2013</t>
  </si>
  <si>
    <t>0000018347</t>
  </si>
  <si>
    <t>01,08,2013</t>
  </si>
  <si>
    <t>0000018705</t>
  </si>
  <si>
    <t>02,09,2013</t>
  </si>
  <si>
    <t>0000019077</t>
  </si>
  <si>
    <t>01,10,2013</t>
  </si>
  <si>
    <t>0000019455</t>
  </si>
  <si>
    <t>01,11,2013</t>
  </si>
  <si>
    <t>0000019823</t>
  </si>
  <si>
    <t>02,12,2013</t>
  </si>
  <si>
    <t>0000020513</t>
  </si>
  <si>
    <t>06,01,2014</t>
  </si>
  <si>
    <t>0000020640</t>
  </si>
  <si>
    <t>03,02,2014</t>
  </si>
  <si>
    <t>0000021210</t>
  </si>
  <si>
    <t>04,03,2014</t>
  </si>
  <si>
    <t>0000021813</t>
  </si>
  <si>
    <t>01,04,2014</t>
  </si>
  <si>
    <t>0000022310</t>
  </si>
  <si>
    <t>07,05,2014</t>
  </si>
  <si>
    <t>0000022865</t>
  </si>
  <si>
    <t>02,06,2014</t>
  </si>
  <si>
    <t>0000023408</t>
  </si>
  <si>
    <t>01,07,2014</t>
  </si>
  <si>
    <t>0000024032</t>
  </si>
  <si>
    <t>01,08,2014</t>
  </si>
  <si>
    <t>0000024594</t>
  </si>
  <si>
    <t>01,09,2014</t>
  </si>
  <si>
    <t>0000025197</t>
  </si>
  <si>
    <t>01,10,2014</t>
  </si>
  <si>
    <t>0000026185</t>
  </si>
  <si>
    <t>03,11,2014</t>
  </si>
  <si>
    <t>0000026542</t>
  </si>
  <si>
    <t>01,12,2014</t>
  </si>
  <si>
    <t>Всичко по договор</t>
  </si>
  <si>
    <t>ОБЩО за 2013:</t>
  </si>
  <si>
    <t>ОБЩО за 2014 :</t>
  </si>
  <si>
    <t>ОБЩО за 2015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</si>
</sst>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110"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justify"/>
    </xf>
    <xf numFmtId="0" fontId="0" fillId="0" borderId="0" xfId="0" applyBorder="1"/>
    <xf numFmtId="0" fontId="0" fillId="0" borderId="5" xfId="0" applyBorder="1"/>
    <xf numFmtId="0" fontId="5" fillId="0" borderId="0" xfId="0" applyFont="1"/>
    <xf numFmtId="0" fontId="4" fillId="2" borderId="6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/>
    </xf>
    <xf numFmtId="2" fontId="5" fillId="0" borderId="7" xfId="0" applyNumberFormat="1" applyFont="1" applyBorder="1" applyAlignment="1">
      <alignment vertical="top" wrapText="1"/>
    </xf>
    <xf numFmtId="0" fontId="5" fillId="0" borderId="7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6" fillId="3" borderId="9" xfId="0" applyNumberFormat="1" applyFont="1" applyFill="1" applyBorder="1"/>
    <xf numFmtId="2" fontId="6" fillId="3" borderId="12" xfId="0" applyNumberFormat="1" applyFont="1" applyFill="1" applyBorder="1"/>
    <xf numFmtId="4" fontId="4" fillId="4" borderId="9" xfId="0" applyNumberFormat="1" applyFont="1" applyFill="1" applyBorder="1"/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/>
    <xf numFmtId="0" fontId="5" fillId="0" borderId="5" xfId="0" applyFont="1" applyFill="1" applyBorder="1"/>
    <xf numFmtId="4" fontId="5" fillId="0" borderId="0" xfId="0" applyNumberFormat="1" applyFont="1"/>
    <xf numFmtId="0" fontId="4" fillId="0" borderId="7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2" fontId="5" fillId="0" borderId="7" xfId="0" applyNumberFormat="1" applyFont="1" applyFill="1" applyBorder="1" applyAlignment="1">
      <alignment horizontal="right"/>
    </xf>
    <xf numFmtId="0" fontId="5" fillId="0" borderId="13" xfId="0" applyFont="1" applyBorder="1"/>
    <xf numFmtId="4" fontId="4" fillId="4" borderId="12" xfId="0" applyNumberFormat="1" applyFont="1" applyFill="1" applyBorder="1"/>
    <xf numFmtId="4" fontId="4" fillId="5" borderId="14" xfId="0" applyNumberFormat="1" applyFont="1" applyFill="1" applyBorder="1" applyAlignment="1"/>
    <xf numFmtId="4" fontId="4" fillId="5" borderId="15" xfId="0" applyNumberFormat="1" applyFont="1" applyFill="1" applyBorder="1" applyAlignment="1"/>
    <xf numFmtId="2" fontId="4" fillId="6" borderId="4" xfId="0" applyNumberFormat="1" applyFont="1" applyFill="1" applyBorder="1"/>
    <xf numFmtId="0" fontId="5" fillId="6" borderId="6" xfId="0" applyFont="1" applyFill="1" applyBorder="1"/>
    <xf numFmtId="0" fontId="0" fillId="0" borderId="9" xfId="0" applyBorder="1"/>
    <xf numFmtId="0" fontId="5" fillId="0" borderId="16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2" fontId="5" fillId="0" borderId="17" xfId="0" applyNumberFormat="1" applyFont="1" applyFill="1" applyBorder="1" applyAlignment="1">
      <alignment horizontal="right"/>
    </xf>
    <xf numFmtId="0" fontId="5" fillId="0" borderId="18" xfId="0" applyFont="1" applyBorder="1" applyAlignment="1">
      <alignment wrapText="1"/>
    </xf>
    <xf numFmtId="49" fontId="0" fillId="0" borderId="13" xfId="0" applyNumberFormat="1" applyBorder="1"/>
    <xf numFmtId="0" fontId="0" fillId="0" borderId="11" xfId="0" applyBorder="1"/>
    <xf numFmtId="49" fontId="0" fillId="0" borderId="23" xfId="0" applyNumberFormat="1" applyBorder="1"/>
    <xf numFmtId="0" fontId="0" fillId="0" borderId="12" xfId="0" applyBorder="1"/>
    <xf numFmtId="2" fontId="0" fillId="0" borderId="9" xfId="0" applyNumberFormat="1" applyBorder="1"/>
    <xf numFmtId="49" fontId="2" fillId="0" borderId="23" xfId="0" applyNumberFormat="1" applyFont="1" applyBorder="1"/>
    <xf numFmtId="0" fontId="2" fillId="0" borderId="9" xfId="0" applyFont="1" applyBorder="1"/>
    <xf numFmtId="49" fontId="8" fillId="0" borderId="23" xfId="0" applyNumberFormat="1" applyFont="1" applyBorder="1"/>
    <xf numFmtId="49" fontId="2" fillId="0" borderId="28" xfId="0" applyNumberFormat="1" applyFont="1" applyBorder="1"/>
    <xf numFmtId="0" fontId="2" fillId="0" borderId="29" xfId="0" applyFont="1" applyBorder="1"/>
    <xf numFmtId="2" fontId="0" fillId="0" borderId="29" xfId="0" applyNumberFormat="1" applyBorder="1"/>
    <xf numFmtId="0" fontId="0" fillId="0" borderId="30" xfId="0" applyBorder="1"/>
    <xf numFmtId="0" fontId="0" fillId="0" borderId="31" xfId="0" applyBorder="1"/>
    <xf numFmtId="49" fontId="8" fillId="0" borderId="32" xfId="0" applyNumberFormat="1" applyFont="1" applyBorder="1"/>
    <xf numFmtId="0" fontId="0" fillId="0" borderId="17" xfId="0" applyBorder="1"/>
    <xf numFmtId="2" fontId="8" fillId="0" borderId="17" xfId="0" applyNumberFormat="1" applyFont="1" applyBorder="1"/>
    <xf numFmtId="49" fontId="8" fillId="0" borderId="33" xfId="0" applyNumberFormat="1" applyFont="1" applyBorder="1"/>
    <xf numFmtId="0" fontId="0" fillId="0" borderId="34" xfId="0" applyBorder="1"/>
    <xf numFmtId="2" fontId="8" fillId="0" borderId="34" xfId="0" applyNumberFormat="1" applyFont="1" applyBorder="1"/>
    <xf numFmtId="0" fontId="0" fillId="0" borderId="35" xfId="0" applyBorder="1"/>
    <xf numFmtId="49" fontId="8" fillId="0" borderId="3" xfId="0" applyNumberFormat="1" applyFont="1" applyBorder="1"/>
    <xf numFmtId="0" fontId="0" fillId="0" borderId="4" xfId="0" applyBorder="1"/>
    <xf numFmtId="2" fontId="8" fillId="0" borderId="4" xfId="0" applyNumberFormat="1" applyFont="1" applyBorder="1"/>
    <xf numFmtId="0" fontId="0" fillId="0" borderId="6" xfId="0" applyBorder="1"/>
    <xf numFmtId="0" fontId="0" fillId="0" borderId="29" xfId="0" applyBorder="1"/>
    <xf numFmtId="0" fontId="0" fillId="0" borderId="7" xfId="0" applyBorder="1"/>
    <xf numFmtId="2" fontId="0" fillId="0" borderId="7" xfId="0" applyNumberFormat="1" applyBorder="1"/>
    <xf numFmtId="0" fontId="9" fillId="0" borderId="4" xfId="0" applyFont="1" applyBorder="1"/>
    <xf numFmtId="49" fontId="2" fillId="0" borderId="36" xfId="0" applyNumberFormat="1" applyFont="1" applyBorder="1"/>
    <xf numFmtId="0" fontId="2" fillId="0" borderId="7" xfId="0" applyFont="1" applyBorder="1"/>
    <xf numFmtId="0" fontId="0" fillId="0" borderId="37" xfId="0" applyBorder="1"/>
    <xf numFmtId="49" fontId="8" fillId="0" borderId="36" xfId="0" applyNumberFormat="1" applyFont="1" applyBorder="1"/>
    <xf numFmtId="4" fontId="6" fillId="7" borderId="2" xfId="0" applyNumberFormat="1" applyFont="1" applyFill="1" applyBorder="1" applyAlignment="1">
      <alignment vertical="center"/>
    </xf>
    <xf numFmtId="0" fontId="5" fillId="7" borderId="11" xfId="0" applyFont="1" applyFill="1" applyBorder="1"/>
    <xf numFmtId="4" fontId="4" fillId="8" borderId="9" xfId="0" applyNumberFormat="1" applyFont="1" applyFill="1" applyBorder="1" applyAlignment="1">
      <alignment vertical="center"/>
    </xf>
    <xf numFmtId="4" fontId="6" fillId="8" borderId="9" xfId="0" applyNumberFormat="1" applyFont="1" applyFill="1" applyBorder="1" applyAlignment="1">
      <alignment vertical="center"/>
    </xf>
    <xf numFmtId="0" fontId="5" fillId="8" borderId="12" xfId="0" applyFont="1" applyFill="1" applyBorder="1"/>
    <xf numFmtId="4" fontId="4" fillId="9" borderId="14" xfId="0" applyNumberFormat="1" applyFont="1" applyFill="1" applyBorder="1" applyAlignment="1">
      <alignment vertical="center"/>
    </xf>
    <xf numFmtId="4" fontId="6" fillId="9" borderId="14" xfId="0" applyNumberFormat="1" applyFont="1" applyFill="1" applyBorder="1" applyAlignment="1">
      <alignment vertical="center"/>
    </xf>
    <xf numFmtId="0" fontId="5" fillId="9" borderId="15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6" borderId="19" xfId="0" applyFont="1" applyFill="1" applyBorder="1" applyAlignment="1">
      <alignment horizontal="center"/>
    </xf>
    <xf numFmtId="0" fontId="4" fillId="6" borderId="20" xfId="0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6" borderId="3" xfId="0" applyFont="1" applyFill="1" applyBorder="1" applyAlignment="1">
      <alignment horizontal="right"/>
    </xf>
    <xf numFmtId="0" fontId="4" fillId="6" borderId="4" xfId="0" applyFont="1" applyFill="1" applyBorder="1" applyAlignment="1">
      <alignment horizontal="right"/>
    </xf>
    <xf numFmtId="0" fontId="4" fillId="3" borderId="23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4" fillId="7" borderId="13" xfId="0" applyFont="1" applyFill="1" applyBorder="1" applyAlignment="1">
      <alignment horizontal="left" vertical="justify"/>
    </xf>
    <xf numFmtId="0" fontId="4" fillId="7" borderId="2" xfId="0" applyFont="1" applyFill="1" applyBorder="1" applyAlignment="1">
      <alignment horizontal="left" vertical="justify"/>
    </xf>
    <xf numFmtId="0" fontId="4" fillId="8" borderId="23" xfId="0" applyFont="1" applyFill="1" applyBorder="1" applyAlignment="1">
      <alignment horizontal="left" vertical="justify"/>
    </xf>
    <xf numFmtId="0" fontId="4" fillId="8" borderId="9" xfId="0" applyFont="1" applyFill="1" applyBorder="1" applyAlignment="1">
      <alignment horizontal="left" vertical="justify"/>
    </xf>
    <xf numFmtId="0" fontId="4" fillId="9" borderId="24" xfId="0" applyFont="1" applyFill="1" applyBorder="1" applyAlignment="1">
      <alignment horizontal="left" vertical="justify"/>
    </xf>
    <xf numFmtId="0" fontId="4" fillId="9" borderId="14" xfId="0" applyFont="1" applyFill="1" applyBorder="1" applyAlignment="1">
      <alignment horizontal="left" vertical="justify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</cellXfs>
  <cellStyles count="3">
    <cellStyle name="Currency 3" xfId="1"/>
    <cellStyle name="Normal" xfId="0" builtinId="0"/>
    <cellStyle name="Нормале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V27"/>
  <sheetViews>
    <sheetView zoomScaleNormal="100" workbookViewId="0">
      <selection activeCell="D19" sqref="D19"/>
    </sheetView>
  </sheetViews>
  <sheetFormatPr defaultRowHeight="15.75" x14ac:dyDescent="0.25"/>
  <cols>
    <col min="1" max="1" width="9.140625" style="10"/>
    <col min="2" max="2" width="13.140625" style="10" customWidth="1"/>
    <col min="3" max="3" width="25.85546875" style="10" customWidth="1"/>
    <col min="4" max="4" width="23.140625" style="10" customWidth="1"/>
    <col min="5" max="5" width="14.42578125" style="10" customWidth="1"/>
    <col min="6" max="6" width="29.42578125" style="10" customWidth="1"/>
    <col min="7" max="7" width="20.140625" style="10" customWidth="1"/>
    <col min="8" max="8" width="16.42578125" style="10" customWidth="1"/>
    <col min="9" max="16384" width="9.140625" style="10"/>
  </cols>
  <sheetData>
    <row r="1" spans="2:6" ht="124.5" customHeight="1" x14ac:dyDescent="0.25">
      <c r="B1" s="87" t="s">
        <v>23</v>
      </c>
      <c r="C1" s="87"/>
      <c r="D1" s="87"/>
      <c r="E1" s="87"/>
      <c r="F1" s="87"/>
    </row>
    <row r="2" spans="2:6" ht="16.5" thickBot="1" x14ac:dyDescent="0.3">
      <c r="B2" s="91"/>
      <c r="C2" s="91"/>
      <c r="D2" s="91"/>
      <c r="E2" s="91"/>
      <c r="F2" s="91"/>
    </row>
    <row r="3" spans="2:6" ht="32.25" thickBot="1" x14ac:dyDescent="0.3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 x14ac:dyDescent="0.3">
      <c r="B4" s="88" t="s">
        <v>9</v>
      </c>
      <c r="C4" s="89"/>
      <c r="D4" s="89"/>
      <c r="E4" s="89"/>
      <c r="F4" s="90"/>
    </row>
    <row r="5" spans="2:6" x14ac:dyDescent="0.25">
      <c r="B5" s="29">
        <v>1</v>
      </c>
      <c r="C5" s="30" t="s">
        <v>12</v>
      </c>
      <c r="D5" s="31">
        <f>E5/1.2</f>
        <v>13986.000000000002</v>
      </c>
      <c r="E5" s="14">
        <v>16783.2</v>
      </c>
      <c r="F5" s="29"/>
    </row>
    <row r="6" spans="2:6" x14ac:dyDescent="0.25">
      <c r="B6" s="12">
        <v>2</v>
      </c>
      <c r="C6" s="19" t="s">
        <v>13</v>
      </c>
      <c r="D6" s="31">
        <f t="shared" ref="D6:D15" si="0">E6/1.2</f>
        <v>13986.000000000002</v>
      </c>
      <c r="E6" s="14">
        <v>16783.2</v>
      </c>
      <c r="F6" s="15"/>
    </row>
    <row r="7" spans="2:6" x14ac:dyDescent="0.25">
      <c r="B7" s="12">
        <v>3</v>
      </c>
      <c r="C7" s="19" t="s">
        <v>14</v>
      </c>
      <c r="D7" s="31">
        <f t="shared" si="0"/>
        <v>13986.000000000002</v>
      </c>
      <c r="E7" s="14">
        <v>16783.2</v>
      </c>
      <c r="F7" s="15"/>
    </row>
    <row r="8" spans="2:6" x14ac:dyDescent="0.25">
      <c r="B8" s="16">
        <v>4</v>
      </c>
      <c r="C8" s="13" t="s">
        <v>15</v>
      </c>
      <c r="D8" s="31">
        <f t="shared" si="0"/>
        <v>13986.000000000002</v>
      </c>
      <c r="E8" s="14">
        <v>16783.2</v>
      </c>
      <c r="F8" s="17"/>
    </row>
    <row r="9" spans="2:6" x14ac:dyDescent="0.25">
      <c r="B9" s="16">
        <v>5</v>
      </c>
      <c r="C9" s="13" t="s">
        <v>16</v>
      </c>
      <c r="D9" s="31">
        <f t="shared" si="0"/>
        <v>13986.000000000002</v>
      </c>
      <c r="E9" s="14">
        <v>16783.2</v>
      </c>
      <c r="F9" s="17"/>
    </row>
    <row r="10" spans="2:6" x14ac:dyDescent="0.25">
      <c r="B10" s="16">
        <v>6</v>
      </c>
      <c r="C10" s="13" t="s">
        <v>17</v>
      </c>
      <c r="D10" s="31">
        <f t="shared" si="0"/>
        <v>13986.000000000002</v>
      </c>
      <c r="E10" s="14">
        <v>16783.2</v>
      </c>
      <c r="F10" s="17"/>
    </row>
    <row r="11" spans="2:6" x14ac:dyDescent="0.25">
      <c r="B11" s="16">
        <v>7</v>
      </c>
      <c r="C11" s="13" t="s">
        <v>18</v>
      </c>
      <c r="D11" s="31">
        <f t="shared" si="0"/>
        <v>13986.000000000002</v>
      </c>
      <c r="E11" s="14">
        <v>16783.2</v>
      </c>
      <c r="F11" s="17"/>
    </row>
    <row r="12" spans="2:6" x14ac:dyDescent="0.25">
      <c r="B12" s="18">
        <v>8</v>
      </c>
      <c r="C12" s="13" t="s">
        <v>19</v>
      </c>
      <c r="D12" s="31">
        <f t="shared" si="0"/>
        <v>13986.000000000002</v>
      </c>
      <c r="E12" s="14">
        <v>16783.2</v>
      </c>
      <c r="F12" s="17"/>
    </row>
    <row r="13" spans="2:6" x14ac:dyDescent="0.25">
      <c r="B13" s="18">
        <v>9</v>
      </c>
      <c r="C13" s="13" t="s">
        <v>20</v>
      </c>
      <c r="D13" s="31">
        <f t="shared" si="0"/>
        <v>13986.000000000002</v>
      </c>
      <c r="E13" s="14">
        <v>16783.2</v>
      </c>
      <c r="F13" s="17"/>
    </row>
    <row r="14" spans="2:6" x14ac:dyDescent="0.25">
      <c r="B14" s="18">
        <v>10</v>
      </c>
      <c r="C14" s="13" t="s">
        <v>21</v>
      </c>
      <c r="D14" s="31">
        <f t="shared" si="0"/>
        <v>13986.000000000002</v>
      </c>
      <c r="E14" s="14">
        <v>16783.2</v>
      </c>
      <c r="F14" s="17"/>
    </row>
    <row r="15" spans="2:6" x14ac:dyDescent="0.25">
      <c r="B15" s="16">
        <v>11</v>
      </c>
      <c r="C15" s="13" t="s">
        <v>22</v>
      </c>
      <c r="D15" s="31">
        <f t="shared" si="0"/>
        <v>13986.000000000002</v>
      </c>
      <c r="E15" s="14">
        <v>16783.2</v>
      </c>
      <c r="F15" s="17"/>
    </row>
    <row r="16" spans="2:6" x14ac:dyDescent="0.25">
      <c r="B16" s="16">
        <v>12</v>
      </c>
      <c r="C16" s="13" t="s">
        <v>25</v>
      </c>
      <c r="D16" s="31">
        <v>13986</v>
      </c>
      <c r="E16" s="14">
        <v>16783.2</v>
      </c>
      <c r="F16" s="17"/>
    </row>
    <row r="17" spans="2:256" ht="16.5" thickBot="1" x14ac:dyDescent="0.3">
      <c r="B17" s="39">
        <v>13</v>
      </c>
      <c r="C17" s="40" t="s">
        <v>26</v>
      </c>
      <c r="D17" s="41">
        <v>13986</v>
      </c>
      <c r="E17" s="14">
        <v>16783.2</v>
      </c>
      <c r="F17" s="42"/>
    </row>
    <row r="18" spans="2:256" ht="16.5" thickBot="1" x14ac:dyDescent="0.3">
      <c r="B18" s="93" t="s">
        <v>8</v>
      </c>
      <c r="C18" s="94"/>
      <c r="D18" s="36">
        <f>SUM(D5:D17)</f>
        <v>181818.00000000003</v>
      </c>
      <c r="E18" s="36">
        <f>SUM(E6:E17)</f>
        <v>201398.40000000005</v>
      </c>
      <c r="F18" s="37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2:256" ht="16.5" thickBot="1" x14ac:dyDescent="0.3">
      <c r="B19" s="3"/>
      <c r="C19" s="8"/>
      <c r="D19" s="8"/>
      <c r="E19" s="8"/>
      <c r="F19" s="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2:256" x14ac:dyDescent="0.25">
      <c r="B20" s="32"/>
      <c r="C20" s="4"/>
      <c r="D20" s="4"/>
      <c r="E20" s="20" t="s">
        <v>4</v>
      </c>
      <c r="F20" s="21" t="s">
        <v>5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2:256" x14ac:dyDescent="0.25">
      <c r="B21" s="95" t="s">
        <v>6</v>
      </c>
      <c r="C21" s="96"/>
      <c r="D21" s="96"/>
      <c r="E21" s="22">
        <v>503496</v>
      </c>
      <c r="F21" s="23">
        <f>SUM(E21*1.2)</f>
        <v>604195.19999999995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2:256" x14ac:dyDescent="0.25">
      <c r="B22" s="97" t="s">
        <v>11</v>
      </c>
      <c r="C22" s="98"/>
      <c r="D22" s="98"/>
      <c r="E22" s="24">
        <f>SUM(D18)</f>
        <v>181818.00000000003</v>
      </c>
      <c r="F22" s="33">
        <f>SUM(E18)</f>
        <v>201398.40000000005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:256" ht="16.5" thickBot="1" x14ac:dyDescent="0.3">
      <c r="B23" s="99" t="s">
        <v>7</v>
      </c>
      <c r="C23" s="100"/>
      <c r="D23" s="100"/>
      <c r="E23" s="34">
        <f>SUM(E21-E22)</f>
        <v>321678</v>
      </c>
      <c r="F23" s="35">
        <f>SUM(F21-F22)</f>
        <v>402796.79999999993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:256" x14ac:dyDescent="0.25">
      <c r="B24" s="2"/>
      <c r="C24" s="25"/>
      <c r="D24" s="26"/>
      <c r="E24" s="26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2:256" x14ac:dyDescent="0.25">
      <c r="D25" s="28"/>
    </row>
    <row r="27" spans="2:256" x14ac:dyDescent="0.25">
      <c r="B27" s="92"/>
      <c r="C27" s="92"/>
      <c r="D27" s="92"/>
    </row>
  </sheetData>
  <mergeCells count="8">
    <mergeCell ref="B1:F1"/>
    <mergeCell ref="B4:F4"/>
    <mergeCell ref="B2:F2"/>
    <mergeCell ref="B27:D27"/>
    <mergeCell ref="B18:C18"/>
    <mergeCell ref="B21:D21"/>
    <mergeCell ref="B22:D22"/>
    <mergeCell ref="B23:D23"/>
  </mergeCells>
  <phoneticPr fontId="0" type="noConversion"/>
  <pageMargins left="0.11811023622047245" right="0.11811023622047245" top="0.35433070866141736" bottom="0.35433070866141736" header="0.11811023622047245" footer="0.11811023622047245"/>
  <pageSetup paperSize="9" orientation="portrait" verticalDpi="0" r:id="rId1"/>
  <headerFooter>
    <oddHeader>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43"/>
  <sheetViews>
    <sheetView tabSelected="1" workbookViewId="0">
      <selection activeCell="H12" sqref="H12"/>
    </sheetView>
  </sheetViews>
  <sheetFormatPr defaultRowHeight="15.75" x14ac:dyDescent="0.25"/>
  <cols>
    <col min="1" max="1" width="13.140625" style="10" customWidth="1"/>
    <col min="2" max="2" width="25.85546875" style="10" customWidth="1"/>
    <col min="3" max="3" width="23.140625" style="10" customWidth="1"/>
    <col min="4" max="4" width="14.42578125" style="10" customWidth="1"/>
    <col min="5" max="5" width="32.140625" style="10" customWidth="1"/>
    <col min="6" max="6" width="20.140625" style="10" customWidth="1"/>
    <col min="7" max="7" width="16.42578125" style="10" customWidth="1"/>
    <col min="8" max="16384" width="9.140625" style="10"/>
  </cols>
  <sheetData>
    <row r="1" spans="1:5" ht="185.25" customHeight="1" x14ac:dyDescent="0.25">
      <c r="A1" s="87" t="s">
        <v>24</v>
      </c>
      <c r="B1" s="87"/>
      <c r="C1" s="87"/>
      <c r="D1" s="87"/>
      <c r="E1" s="87"/>
    </row>
    <row r="2" spans="1:5" ht="16.5" thickBot="1" x14ac:dyDescent="0.3">
      <c r="A2" s="91"/>
      <c r="B2" s="91"/>
      <c r="C2" s="91"/>
      <c r="D2" s="91"/>
      <c r="E2" s="91"/>
    </row>
    <row r="3" spans="1:5" s="86" customFormat="1" ht="32.25" thickBot="1" x14ac:dyDescent="0.3">
      <c r="A3" s="83" t="s">
        <v>0</v>
      </c>
      <c r="B3" s="84" t="s">
        <v>1</v>
      </c>
      <c r="C3" s="84" t="s">
        <v>2</v>
      </c>
      <c r="D3" s="7" t="s">
        <v>3</v>
      </c>
      <c r="E3" s="85" t="s">
        <v>10</v>
      </c>
    </row>
    <row r="4" spans="1:5" ht="16.5" thickBot="1" x14ac:dyDescent="0.3">
      <c r="A4" s="107" t="s">
        <v>9</v>
      </c>
      <c r="B4" s="108"/>
      <c r="C4" s="108"/>
      <c r="D4" s="108"/>
      <c r="E4" s="109"/>
    </row>
    <row r="5" spans="1:5" x14ac:dyDescent="0.25">
      <c r="A5" s="43" t="s">
        <v>27</v>
      </c>
      <c r="B5" s="4" t="s">
        <v>28</v>
      </c>
      <c r="C5" s="4">
        <v>3721.29</v>
      </c>
      <c r="D5" s="38">
        <f>SUM(C5*1.2)</f>
        <v>4465.5479999999998</v>
      </c>
      <c r="E5" s="44"/>
    </row>
    <row r="6" spans="1:5" x14ac:dyDescent="0.25">
      <c r="A6" s="45" t="s">
        <v>29</v>
      </c>
      <c r="B6" s="38" t="s">
        <v>30</v>
      </c>
      <c r="C6" s="38">
        <v>3721.29</v>
      </c>
      <c r="D6" s="38">
        <f t="shared" ref="D6:D38" si="0">SUM(C6*1.2)</f>
        <v>4465.5479999999998</v>
      </c>
      <c r="E6" s="46"/>
    </row>
    <row r="7" spans="1:5" x14ac:dyDescent="0.25">
      <c r="A7" s="45" t="s">
        <v>31</v>
      </c>
      <c r="B7" s="38" t="s">
        <v>32</v>
      </c>
      <c r="C7" s="38">
        <v>4518.71</v>
      </c>
      <c r="D7" s="38">
        <f t="shared" si="0"/>
        <v>5422.4520000000002</v>
      </c>
      <c r="E7" s="46"/>
    </row>
    <row r="8" spans="1:5" x14ac:dyDescent="0.25">
      <c r="A8" s="45" t="s">
        <v>33</v>
      </c>
      <c r="B8" s="38" t="s">
        <v>34</v>
      </c>
      <c r="C8" s="47">
        <v>4120</v>
      </c>
      <c r="D8" s="38">
        <f t="shared" si="0"/>
        <v>4944</v>
      </c>
      <c r="E8" s="46"/>
    </row>
    <row r="9" spans="1:5" x14ac:dyDescent="0.25">
      <c r="A9" s="48" t="s">
        <v>35</v>
      </c>
      <c r="B9" s="49" t="s">
        <v>36</v>
      </c>
      <c r="C9" s="47">
        <v>4120</v>
      </c>
      <c r="D9" s="38">
        <f t="shared" si="0"/>
        <v>4944</v>
      </c>
      <c r="E9" s="46"/>
    </row>
    <row r="10" spans="1:5" x14ac:dyDescent="0.25">
      <c r="A10" s="48" t="s">
        <v>37</v>
      </c>
      <c r="B10" s="49" t="s">
        <v>38</v>
      </c>
      <c r="C10" s="47">
        <v>4120</v>
      </c>
      <c r="D10" s="38">
        <f t="shared" si="0"/>
        <v>4944</v>
      </c>
      <c r="E10" s="46"/>
    </row>
    <row r="11" spans="1:5" x14ac:dyDescent="0.25">
      <c r="A11" s="48" t="s">
        <v>39</v>
      </c>
      <c r="B11" s="49" t="s">
        <v>40</v>
      </c>
      <c r="C11" s="47">
        <v>4120</v>
      </c>
      <c r="D11" s="38">
        <f t="shared" si="0"/>
        <v>4944</v>
      </c>
      <c r="E11" s="46"/>
    </row>
    <row r="12" spans="1:5" x14ac:dyDescent="0.25">
      <c r="A12" s="48" t="s">
        <v>41</v>
      </c>
      <c r="B12" s="49" t="s">
        <v>42</v>
      </c>
      <c r="C12" s="47">
        <v>4120</v>
      </c>
      <c r="D12" s="38">
        <f t="shared" si="0"/>
        <v>4944</v>
      </c>
      <c r="E12" s="46"/>
    </row>
    <row r="13" spans="1:5" ht="16.5" thickBot="1" x14ac:dyDescent="0.3">
      <c r="A13" s="51" t="s">
        <v>43</v>
      </c>
      <c r="B13" s="52" t="s">
        <v>44</v>
      </c>
      <c r="C13" s="53">
        <v>4120</v>
      </c>
      <c r="D13" s="67">
        <f t="shared" si="0"/>
        <v>4944</v>
      </c>
      <c r="E13" s="54"/>
    </row>
    <row r="14" spans="1:5" ht="16.5" thickBot="1" x14ac:dyDescent="0.3">
      <c r="A14" s="63" t="s">
        <v>70</v>
      </c>
      <c r="B14" s="64"/>
      <c r="C14" s="65">
        <f>SUM(C5:C13)</f>
        <v>36681.29</v>
      </c>
      <c r="D14" s="70">
        <f t="shared" si="0"/>
        <v>44017.548000000003</v>
      </c>
      <c r="E14" s="66"/>
    </row>
    <row r="15" spans="1:5" x14ac:dyDescent="0.25">
      <c r="A15" s="71" t="s">
        <v>45</v>
      </c>
      <c r="B15" s="72" t="s">
        <v>46</v>
      </c>
      <c r="C15" s="69">
        <v>4120</v>
      </c>
      <c r="D15" s="68">
        <f t="shared" si="0"/>
        <v>4944</v>
      </c>
      <c r="E15" s="73"/>
    </row>
    <row r="16" spans="1:5" x14ac:dyDescent="0.25">
      <c r="A16" s="48" t="s">
        <v>47</v>
      </c>
      <c r="B16" s="49" t="s">
        <v>48</v>
      </c>
      <c r="C16" s="47">
        <v>4120</v>
      </c>
      <c r="D16" s="38">
        <f t="shared" si="0"/>
        <v>4944</v>
      </c>
      <c r="E16" s="46"/>
    </row>
    <row r="17" spans="1:255" x14ac:dyDescent="0.25">
      <c r="A17" s="48" t="s">
        <v>49</v>
      </c>
      <c r="B17" s="49" t="s">
        <v>50</v>
      </c>
      <c r="C17" s="47">
        <v>4120</v>
      </c>
      <c r="D17" s="38">
        <f t="shared" si="0"/>
        <v>4944</v>
      </c>
      <c r="E17" s="46"/>
    </row>
    <row r="18" spans="1:255" x14ac:dyDescent="0.25">
      <c r="A18" s="48" t="s">
        <v>51</v>
      </c>
      <c r="B18" s="49" t="s">
        <v>52</v>
      </c>
      <c r="C18" s="47">
        <v>4120</v>
      </c>
      <c r="D18" s="38">
        <f t="shared" si="0"/>
        <v>4944</v>
      </c>
      <c r="E18" s="46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x14ac:dyDescent="0.25">
      <c r="A19" s="48" t="s">
        <v>53</v>
      </c>
      <c r="B19" s="49" t="s">
        <v>54</v>
      </c>
      <c r="C19" s="47">
        <v>4120</v>
      </c>
      <c r="D19" s="38">
        <f t="shared" si="0"/>
        <v>4944</v>
      </c>
      <c r="E19" s="46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x14ac:dyDescent="0.25">
      <c r="A20" s="48" t="s">
        <v>55</v>
      </c>
      <c r="B20" s="49" t="s">
        <v>56</v>
      </c>
      <c r="C20" s="47">
        <v>4120</v>
      </c>
      <c r="D20" s="38">
        <f t="shared" si="0"/>
        <v>4944</v>
      </c>
      <c r="E20" s="46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  <row r="21" spans="1:255" x14ac:dyDescent="0.25">
      <c r="A21" s="48" t="s">
        <v>57</v>
      </c>
      <c r="B21" s="49" t="s">
        <v>58</v>
      </c>
      <c r="C21" s="47">
        <v>4120</v>
      </c>
      <c r="D21" s="38">
        <f t="shared" si="0"/>
        <v>4944</v>
      </c>
      <c r="E21" s="46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x14ac:dyDescent="0.25">
      <c r="A22" s="48" t="s">
        <v>59</v>
      </c>
      <c r="B22" s="49" t="s">
        <v>60</v>
      </c>
      <c r="C22" s="47">
        <v>4120</v>
      </c>
      <c r="D22" s="38">
        <f t="shared" si="0"/>
        <v>4944</v>
      </c>
      <c r="E22" s="46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x14ac:dyDescent="0.25">
      <c r="A23" s="48" t="s">
        <v>61</v>
      </c>
      <c r="B23" s="49" t="s">
        <v>62</v>
      </c>
      <c r="C23" s="47">
        <v>4120</v>
      </c>
      <c r="D23" s="38">
        <f t="shared" si="0"/>
        <v>4944</v>
      </c>
      <c r="E23" s="46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x14ac:dyDescent="0.25">
      <c r="A24" s="48" t="s">
        <v>63</v>
      </c>
      <c r="B24" s="49" t="s">
        <v>64</v>
      </c>
      <c r="C24" s="47">
        <v>4120</v>
      </c>
      <c r="D24" s="38">
        <f t="shared" si="0"/>
        <v>4944</v>
      </c>
      <c r="E24" s="46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x14ac:dyDescent="0.25">
      <c r="A25" s="48" t="s">
        <v>65</v>
      </c>
      <c r="B25" s="49" t="s">
        <v>66</v>
      </c>
      <c r="C25" s="47">
        <v>4120</v>
      </c>
      <c r="D25" s="38">
        <f t="shared" si="0"/>
        <v>4944</v>
      </c>
      <c r="E25" s="46"/>
    </row>
    <row r="26" spans="1:255" ht="16.5" thickBot="1" x14ac:dyDescent="0.3">
      <c r="A26" s="51" t="s">
        <v>67</v>
      </c>
      <c r="B26" s="52" t="s">
        <v>68</v>
      </c>
      <c r="C26" s="53">
        <v>4120</v>
      </c>
      <c r="D26" s="67">
        <f t="shared" si="0"/>
        <v>4944</v>
      </c>
      <c r="E26" s="54"/>
    </row>
    <row r="27" spans="1:255" customFormat="1" thickBot="1" x14ac:dyDescent="0.3">
      <c r="A27" s="63" t="s">
        <v>71</v>
      </c>
      <c r="B27" s="64"/>
      <c r="C27" s="65">
        <f>SUM(C14:C25)</f>
        <v>82001.290000000008</v>
      </c>
      <c r="D27" s="70">
        <f t="shared" si="0"/>
        <v>98401.54800000001</v>
      </c>
      <c r="E27" s="66"/>
    </row>
    <row r="28" spans="1:255" customFormat="1" ht="15" x14ac:dyDescent="0.25">
      <c r="A28" s="74"/>
      <c r="B28" s="68"/>
      <c r="C28" s="69">
        <v>0</v>
      </c>
      <c r="D28" s="69">
        <f t="shared" si="0"/>
        <v>0</v>
      </c>
      <c r="E28" s="73"/>
    </row>
    <row r="29" spans="1:255" customFormat="1" ht="15" x14ac:dyDescent="0.25">
      <c r="A29" s="74"/>
      <c r="B29" s="68"/>
      <c r="C29" s="47">
        <v>0</v>
      </c>
      <c r="D29" s="47">
        <f t="shared" si="0"/>
        <v>0</v>
      </c>
      <c r="E29" s="73"/>
    </row>
    <row r="30" spans="1:255" customFormat="1" ht="15" x14ac:dyDescent="0.25">
      <c r="A30" s="74"/>
      <c r="B30" s="68"/>
      <c r="C30" s="47">
        <v>0</v>
      </c>
      <c r="D30" s="47">
        <f t="shared" si="0"/>
        <v>0</v>
      </c>
      <c r="E30" s="73"/>
    </row>
    <row r="31" spans="1:255" customFormat="1" ht="15" x14ac:dyDescent="0.25">
      <c r="A31" s="74"/>
      <c r="B31" s="68"/>
      <c r="C31" s="47">
        <v>0</v>
      </c>
      <c r="D31" s="47">
        <f t="shared" si="0"/>
        <v>0</v>
      </c>
      <c r="E31" s="73"/>
    </row>
    <row r="32" spans="1:255" customFormat="1" ht="15" x14ac:dyDescent="0.25">
      <c r="A32" s="74"/>
      <c r="B32" s="68"/>
      <c r="C32" s="47">
        <v>0</v>
      </c>
      <c r="D32" s="47">
        <f t="shared" si="0"/>
        <v>0</v>
      </c>
      <c r="E32" s="73"/>
    </row>
    <row r="33" spans="1:255" customFormat="1" ht="15" x14ac:dyDescent="0.25">
      <c r="A33" s="74"/>
      <c r="B33" s="68"/>
      <c r="C33" s="47">
        <v>0</v>
      </c>
      <c r="D33" s="47">
        <f t="shared" si="0"/>
        <v>0</v>
      </c>
      <c r="E33" s="73"/>
    </row>
    <row r="34" spans="1:255" customFormat="1" ht="15" x14ac:dyDescent="0.25">
      <c r="A34" s="50"/>
      <c r="B34" s="38"/>
      <c r="C34" s="47">
        <v>0</v>
      </c>
      <c r="D34" s="47">
        <f t="shared" si="0"/>
        <v>0</v>
      </c>
      <c r="E34" s="46"/>
    </row>
    <row r="35" spans="1:255" customFormat="1" ht="15" x14ac:dyDescent="0.25">
      <c r="A35" s="50"/>
      <c r="B35" s="38"/>
      <c r="C35" s="47">
        <v>0</v>
      </c>
      <c r="D35" s="47">
        <f t="shared" si="0"/>
        <v>0</v>
      </c>
      <c r="E35" s="46"/>
    </row>
    <row r="36" spans="1:255" customFormat="1" ht="15" x14ac:dyDescent="0.25">
      <c r="A36" s="50"/>
      <c r="B36" s="38"/>
      <c r="C36" s="47">
        <v>0</v>
      </c>
      <c r="D36" s="47">
        <f t="shared" si="0"/>
        <v>0</v>
      </c>
      <c r="E36" s="46"/>
    </row>
    <row r="37" spans="1:255" customFormat="1" ht="15" x14ac:dyDescent="0.25">
      <c r="A37" s="50"/>
      <c r="B37" s="38"/>
      <c r="C37" s="47">
        <v>0</v>
      </c>
      <c r="D37" s="47">
        <f t="shared" si="0"/>
        <v>0</v>
      </c>
      <c r="E37" s="46"/>
    </row>
    <row r="38" spans="1:255" customFormat="1" ht="15" x14ac:dyDescent="0.25">
      <c r="A38" s="50"/>
      <c r="B38" s="38"/>
      <c r="C38" s="47">
        <v>0</v>
      </c>
      <c r="D38" s="47">
        <f t="shared" si="0"/>
        <v>0</v>
      </c>
      <c r="E38" s="46"/>
    </row>
    <row r="39" spans="1:255" customFormat="1" thickBot="1" x14ac:dyDescent="0.3">
      <c r="A39" s="59" t="s">
        <v>72</v>
      </c>
      <c r="B39" s="60"/>
      <c r="C39" s="61">
        <f>SUM(C28:C38)</f>
        <v>0</v>
      </c>
      <c r="D39" s="61">
        <f>SUM(D28:D38)</f>
        <v>0</v>
      </c>
      <c r="E39" s="62"/>
    </row>
    <row r="40" spans="1:255" customFormat="1" ht="20.25" customHeight="1" thickBot="1" x14ac:dyDescent="0.3">
      <c r="A40" s="56" t="s">
        <v>69</v>
      </c>
      <c r="B40" s="57"/>
      <c r="C40" s="58">
        <f>SUM(C14+C27+C39)</f>
        <v>118682.58000000002</v>
      </c>
      <c r="D40" s="58">
        <f>SUM(C40*1.2)</f>
        <v>142419.09600000002</v>
      </c>
      <c r="E40" s="55"/>
    </row>
    <row r="41" spans="1:255" ht="28.5" customHeight="1" x14ac:dyDescent="0.25">
      <c r="A41" s="101" t="s">
        <v>6</v>
      </c>
      <c r="B41" s="102"/>
      <c r="C41" s="75">
        <v>503496</v>
      </c>
      <c r="D41" s="75">
        <f>SUM(C41*1.2)</f>
        <v>604195.19999999995</v>
      </c>
      <c r="E41" s="76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32.25" customHeight="1" x14ac:dyDescent="0.25">
      <c r="A42" s="103" t="s">
        <v>11</v>
      </c>
      <c r="B42" s="104"/>
      <c r="C42" s="77">
        <f>SUM(C14+C27+C39)</f>
        <v>118682.58000000002</v>
      </c>
      <c r="D42" s="78">
        <f>SUM(C42*1.2)</f>
        <v>142419.09600000002</v>
      </c>
      <c r="E42" s="79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33" customHeight="1" thickBot="1" x14ac:dyDescent="0.3">
      <c r="A43" s="105" t="s">
        <v>7</v>
      </c>
      <c r="B43" s="106"/>
      <c r="C43" s="80">
        <f>SUM(C41-C42)</f>
        <v>384813.42</v>
      </c>
      <c r="D43" s="81">
        <f>SUM(C43*1.2)</f>
        <v>461776.10399999999</v>
      </c>
      <c r="E43" s="82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</sheetData>
  <mergeCells count="6">
    <mergeCell ref="A41:B41"/>
    <mergeCell ref="A42:B42"/>
    <mergeCell ref="A43:B43"/>
    <mergeCell ref="A1:E1"/>
    <mergeCell ref="A2:E2"/>
    <mergeCell ref="A4:E4"/>
  </mergeCells>
  <phoneticPr fontId="7" type="noConversion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2DF15CE-0229-4E8E-AA36-13234B68BE81}"/>
</file>

<file path=customXml/itemProps2.xml><?xml version="1.0" encoding="utf-8"?>
<ds:datastoreItem xmlns:ds="http://schemas.openxmlformats.org/officeDocument/2006/customXml" ds:itemID="{E7ED2D62-D261-4B31-93A3-A0A341E86CAB}"/>
</file>

<file path=customXml/itemProps3.xml><?xml version="1.0" encoding="utf-8"?>
<ds:datastoreItem xmlns:ds="http://schemas.openxmlformats.org/officeDocument/2006/customXml" ds:itemID="{2F6B073B-FCCE-4F33-86AE-FE4066DEAA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плащане по обособена позиция №1</vt:lpstr>
      <vt:lpstr>плащане по обособена позиция №2</vt:lpstr>
      <vt:lpstr>'плащане по обособена позиция №1'!Print_Area</vt:lpstr>
      <vt:lpstr>'плащане по обособена позиция №1'!Print_Titles</vt:lpstr>
    </vt:vector>
  </TitlesOfParts>
  <Company>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sstancheva</dc:creator>
  <cp:lastModifiedBy>Tsvetelin Pavlov</cp:lastModifiedBy>
  <cp:lastPrinted>2014-09-29T12:47:02Z</cp:lastPrinted>
  <dcterms:created xsi:type="dcterms:W3CDTF">2012-05-23T05:56:12Z</dcterms:created>
  <dcterms:modified xsi:type="dcterms:W3CDTF">2015-02-20T11:42:31Z</dcterms:modified>
</cp:coreProperties>
</file>